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Ulf Liedholm\Dropbox\KFK\KFK Flygskola\"/>
    </mc:Choice>
  </mc:AlternateContent>
  <xr:revisionPtr revIDLastSave="0" documentId="13_ncr:1_{9BFA6BFE-D772-461E-A928-3459CC174094}" xr6:coauthVersionLast="45" xr6:coauthVersionMax="45" xr10:uidLastSave="{00000000-0000-0000-0000-000000000000}"/>
  <bookViews>
    <workbookView xWindow="15" yWindow="15" windowWidth="20505" windowHeight="13665" tabRatio="453" xr2:uid="{00000000-000D-0000-FFFF-FFFF00000000}"/>
  </bookViews>
  <sheets>
    <sheet name="Teorischema 2019-2020" sheetId="17" r:id="rId1"/>
    <sheet name="Teorischema 2020-2021" sheetId="19" r:id="rId2"/>
  </sheets>
  <definedNames>
    <definedName name="_xlnm.Print_Area" localSheetId="0">'Teorischema 2019-2020'!$A$1:$H$44</definedName>
    <definedName name="_xlnm.Print_Area" localSheetId="1">'Teorischema 2020-2021'!$A$1:$H$44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9" l="1"/>
  <c r="C6" i="19" s="1"/>
  <c r="C7" i="19" s="1"/>
  <c r="C8" i="19" s="1"/>
  <c r="B4" i="19"/>
  <c r="C9" i="19" l="1"/>
  <c r="B8" i="19"/>
  <c r="B5" i="19"/>
  <c r="B6" i="19"/>
  <c r="C5" i="17"/>
  <c r="C6" i="17" s="1"/>
  <c r="C10" i="19" l="1"/>
  <c r="C11" i="19" s="1"/>
  <c r="B11" i="19" s="1"/>
  <c r="B9" i="19"/>
  <c r="B6" i="17"/>
  <c r="C7" i="17"/>
  <c r="C10" i="17" s="1"/>
  <c r="C11" i="17" s="1"/>
  <c r="C12" i="17" s="1"/>
  <c r="B10" i="19" l="1"/>
  <c r="C12" i="19"/>
  <c r="C14" i="19" s="1"/>
  <c r="B4" i="17"/>
  <c r="B12" i="19" l="1"/>
  <c r="B14" i="19"/>
  <c r="C15" i="19"/>
  <c r="B5" i="17"/>
  <c r="C16" i="19" l="1"/>
  <c r="B15" i="19"/>
  <c r="B9" i="17"/>
  <c r="B10" i="17"/>
  <c r="C17" i="19" l="1"/>
  <c r="B16" i="19"/>
  <c r="B7" i="17"/>
  <c r="C18" i="19" l="1"/>
  <c r="B17" i="19"/>
  <c r="B11" i="17"/>
  <c r="B18" i="19" l="1"/>
  <c r="C19" i="19"/>
  <c r="C22" i="19" s="1"/>
  <c r="C23" i="19" s="1"/>
  <c r="B12" i="17"/>
  <c r="C14" i="17"/>
  <c r="B19" i="19" l="1"/>
  <c r="B14" i="17"/>
  <c r="C15" i="17"/>
  <c r="B22" i="19" l="1"/>
  <c r="C16" i="17"/>
  <c r="B15" i="17"/>
  <c r="C24" i="19" l="1"/>
  <c r="B23" i="19"/>
  <c r="B16" i="17"/>
  <c r="C17" i="17"/>
  <c r="B24" i="19" l="1"/>
  <c r="C25" i="19"/>
  <c r="C18" i="17"/>
  <c r="B17" i="17"/>
  <c r="C26" i="19" l="1"/>
  <c r="C27" i="19" s="1"/>
  <c r="C29" i="19" s="1"/>
  <c r="C31" i="19" s="1"/>
  <c r="B25" i="19"/>
  <c r="B18" i="17"/>
  <c r="C19" i="17"/>
  <c r="C22" i="17" s="1"/>
  <c r="C23" i="17" s="1"/>
  <c r="B26" i="19" l="1"/>
  <c r="B19" i="17"/>
  <c r="B27" i="19" l="1"/>
  <c r="B22" i="17"/>
  <c r="B29" i="19" l="1"/>
  <c r="C24" i="17"/>
  <c r="B23" i="17"/>
  <c r="C32" i="19" l="1"/>
  <c r="C33" i="19" s="1"/>
  <c r="C34" i="19" s="1"/>
  <c r="C36" i="19" s="1"/>
  <c r="B31" i="19"/>
  <c r="B24" i="17"/>
  <c r="C25" i="17"/>
  <c r="C26" i="17" s="1"/>
  <c r="C28" i="17" s="1"/>
  <c r="C29" i="17" s="1"/>
  <c r="C31" i="17" s="1"/>
  <c r="B32" i="19" l="1"/>
  <c r="B29" i="17"/>
  <c r="B25" i="17"/>
  <c r="B33" i="19" l="1"/>
  <c r="B26" i="17"/>
  <c r="B34" i="19" l="1"/>
  <c r="B28" i="17"/>
  <c r="C37" i="19" l="1"/>
  <c r="B36" i="19"/>
  <c r="B31" i="17"/>
  <c r="C32" i="17"/>
  <c r="C33" i="17" l="1"/>
  <c r="C34" i="17" s="1"/>
  <c r="C36" i="17" s="1"/>
  <c r="C38" i="19"/>
  <c r="B37" i="19"/>
  <c r="B32" i="17"/>
  <c r="C39" i="19" l="1"/>
  <c r="B38" i="19"/>
  <c r="B33" i="17"/>
  <c r="B39" i="19" l="1"/>
  <c r="C40" i="19"/>
  <c r="C37" i="17"/>
  <c r="B34" i="17"/>
  <c r="C41" i="19" l="1"/>
  <c r="B41" i="19" s="1"/>
  <c r="B40" i="19"/>
  <c r="B36" i="17"/>
  <c r="C38" i="17" l="1"/>
  <c r="C39" i="17" s="1"/>
  <c r="B37" i="17"/>
  <c r="C40" i="17" l="1"/>
  <c r="C41" i="17" s="1"/>
  <c r="B39" i="17"/>
  <c r="B38" i="17"/>
  <c r="B41" i="17" l="1"/>
  <c r="B40" i="17"/>
</calcChain>
</file>

<file path=xl/sharedStrings.xml><?xml version="1.0" encoding="utf-8"?>
<sst xmlns="http://schemas.openxmlformats.org/spreadsheetml/2006/main" count="282" uniqueCount="59">
  <si>
    <t>17-20</t>
  </si>
  <si>
    <t>Ulf</t>
  </si>
  <si>
    <t>Lars</t>
  </si>
  <si>
    <t>John</t>
  </si>
  <si>
    <t>Anders</t>
  </si>
  <si>
    <t>Arnaud</t>
  </si>
  <si>
    <t>Per</t>
  </si>
  <si>
    <t xml:space="preserve">010-1 Luftfartssystemet och säkerhetsstandarder </t>
  </si>
  <si>
    <t xml:space="preserve">010-3 Luftfartssystemet och säkerhetsstandarder </t>
  </si>
  <si>
    <t xml:space="preserve">010-4 Luftfartssystemet och säkerhetsstandarder </t>
  </si>
  <si>
    <t xml:space="preserve">020-1 Luftfartyg generellt </t>
  </si>
  <si>
    <t xml:space="preserve">020-2 Luftfartyg generellt </t>
  </si>
  <si>
    <t xml:space="preserve">020-3 Luftfartyg generellt </t>
  </si>
  <si>
    <t xml:space="preserve">031-1 Vikt och balans </t>
  </si>
  <si>
    <t xml:space="preserve">032-1 Prestanda flygplan </t>
  </si>
  <si>
    <t xml:space="preserve">033-1 Färdplanering </t>
  </si>
  <si>
    <t xml:space="preserve">050-1 Meteorologi </t>
  </si>
  <si>
    <t xml:space="preserve">050-2 Meteorologi </t>
  </si>
  <si>
    <t xml:space="preserve">060-1 Navigation </t>
  </si>
  <si>
    <t xml:space="preserve">060-2 Navigation </t>
  </si>
  <si>
    <t xml:space="preserve">070-1 Operativa procedurer </t>
  </si>
  <si>
    <t xml:space="preserve">081-1 Flygningens grundprinciper för flygplan </t>
  </si>
  <si>
    <t xml:space="preserve">081-2 Flygningens grundprinciper för flygplan </t>
  </si>
  <si>
    <t xml:space="preserve">081-3 Flygningens grundprinciper för flygplan </t>
  </si>
  <si>
    <t>kl</t>
  </si>
  <si>
    <t>JULUPPEHÅLL</t>
  </si>
  <si>
    <t>SPORTLOVSUPPEHÅLL</t>
  </si>
  <si>
    <t>PÅSKUPPEHÅLL</t>
  </si>
  <si>
    <t>Datum &amp; Tid</t>
  </si>
  <si>
    <t>Teorilektion / handboksreferens</t>
  </si>
  <si>
    <t>9-12</t>
  </si>
  <si>
    <t>Instr</t>
  </si>
  <si>
    <t>PEXO PROV för PPL/LAPL  (boka tid själva.)</t>
  </si>
  <si>
    <t>17-21</t>
  </si>
  <si>
    <t>050-4 Meteorologi</t>
  </si>
  <si>
    <t>060-3 Navigation</t>
  </si>
  <si>
    <t>050-3 Meteorologi</t>
  </si>
  <si>
    <t>13-16</t>
  </si>
  <si>
    <t>Teorischema 2019-2020</t>
  </si>
  <si>
    <t>Ons</t>
  </si>
  <si>
    <t>18-21</t>
  </si>
  <si>
    <t xml:space="preserve">091-1 Flygradiotelefoni </t>
  </si>
  <si>
    <t xml:space="preserve">091-2 Flygradiotelefoni </t>
  </si>
  <si>
    <r>
      <t>Teorischema 2020-2021</t>
    </r>
    <r>
      <rPr>
        <b/>
        <i/>
        <sz val="14"/>
        <color rgb="FFFF0000"/>
        <rFont val="Calibri"/>
        <family val="2"/>
      </rPr>
      <t xml:space="preserve"> PRELIMINÄRT</t>
    </r>
  </si>
  <si>
    <t>rev 2020-01-03</t>
  </si>
  <si>
    <t>PÅSKUPPEHÅLL 2021-04-04</t>
  </si>
  <si>
    <t>SPORTLOVSUPPEHÅLL 2021-02-21</t>
  </si>
  <si>
    <r>
      <t xml:space="preserve">091-3 Flygradiotelefoni + </t>
    </r>
    <r>
      <rPr>
        <sz val="10"/>
        <color rgb="FFFF0000"/>
        <rFont val="Arial"/>
        <family val="2"/>
      </rPr>
      <t>skolprov</t>
    </r>
    <r>
      <rPr>
        <sz val="10"/>
        <rFont val="Arial"/>
        <family val="2"/>
      </rPr>
      <t xml:space="preserve"> flygradio</t>
    </r>
  </si>
  <si>
    <r>
      <t xml:space="preserve">070-2 Operativa procedurer + </t>
    </r>
    <r>
      <rPr>
        <sz val="10"/>
        <color rgb="FFFF0000"/>
        <rFont val="Arial"/>
        <family val="2"/>
      </rPr>
      <t>skolprov</t>
    </r>
  </si>
  <si>
    <r>
      <t xml:space="preserve">091-3 Flygradiotelefoni + </t>
    </r>
    <r>
      <rPr>
        <sz val="10"/>
        <color rgb="FFFF0000"/>
        <rFont val="Arial"/>
        <family val="2"/>
      </rPr>
      <t>skolprov</t>
    </r>
  </si>
  <si>
    <r>
      <t xml:space="preserve">Nav + färdplanering + </t>
    </r>
    <r>
      <rPr>
        <sz val="10"/>
        <color rgb="FFFF0000"/>
        <rFont val="Arial"/>
        <family val="2"/>
      </rPr>
      <t>skolprov</t>
    </r>
  </si>
  <si>
    <r>
      <t xml:space="preserve">050-5 Meteorologi + </t>
    </r>
    <r>
      <rPr>
        <sz val="10"/>
        <color rgb="FFFF0000"/>
        <rFont val="Arial"/>
        <family val="2"/>
      </rPr>
      <t>skolprov</t>
    </r>
  </si>
  <si>
    <r>
      <t xml:space="preserve">020-4 Luftfartyg generellt + </t>
    </r>
    <r>
      <rPr>
        <sz val="10"/>
        <color rgb="FFFF0000"/>
        <rFont val="Arial"/>
        <family val="2"/>
      </rPr>
      <t>skolprov</t>
    </r>
  </si>
  <si>
    <r>
      <t xml:space="preserve">H50P Flygsäkerhet + </t>
    </r>
    <r>
      <rPr>
        <sz val="10"/>
        <color rgb="FFFF0000"/>
        <rFont val="Arial"/>
        <family val="2"/>
      </rPr>
      <t>skolprovsmöjlighet</t>
    </r>
  </si>
  <si>
    <r>
      <t xml:space="preserve">H50P Flygsäkerhet + </t>
    </r>
    <r>
      <rPr>
        <sz val="10"/>
        <color rgb="FFFF0000"/>
        <rFont val="Arial"/>
        <family val="2"/>
      </rPr>
      <t>skolprov</t>
    </r>
  </si>
  <si>
    <t xml:space="preserve">040-1 Människans förutsättningar och begränsningar </t>
  </si>
  <si>
    <r>
      <t xml:space="preserve">040-2 Människans förutsättningar och begränsningar + </t>
    </r>
    <r>
      <rPr>
        <sz val="10"/>
        <color rgb="FFFF0000"/>
        <rFont val="Arial"/>
        <family val="2"/>
      </rPr>
      <t>skolprov</t>
    </r>
  </si>
  <si>
    <r>
      <t xml:space="preserve">081-4 Flygningens grundprinciper för flygplan + </t>
    </r>
    <r>
      <rPr>
        <sz val="10"/>
        <color rgb="FFFF0000"/>
        <rFont val="Arial"/>
        <family val="2"/>
      </rPr>
      <t>skolprov</t>
    </r>
  </si>
  <si>
    <t>rev 2020-01-05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</si>
</sst>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i/>
      <sz val="14"/>
      <color rgb="FF5B9BD5"/>
      <name val="Calibri"/>
      <family val="2"/>
    </font>
    <font>
      <b/>
      <i/>
      <sz val="8"/>
      <name val="Calibri"/>
      <family val="2"/>
    </font>
    <font>
      <sz val="8"/>
      <name val="Arial"/>
      <family val="2"/>
    </font>
    <font>
      <b/>
      <i/>
      <sz val="14"/>
      <color rgb="FFFF0000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3" xfId="0" applyBorder="1"/>
    <xf numFmtId="0" fontId="0" fillId="0" borderId="3" xfId="0" applyFont="1" applyBorder="1" applyAlignment="1"/>
    <xf numFmtId="0" fontId="0" fillId="0" borderId="0" xfId="0" applyBorder="1"/>
    <xf numFmtId="14" fontId="0" fillId="0" borderId="13" xfId="0" applyNumberFormat="1" applyFont="1" applyBorder="1" applyAlignment="1">
      <alignment horizontal="left" vertical="center"/>
    </xf>
    <xf numFmtId="14" fontId="0" fillId="0" borderId="13" xfId="0" applyNumberFormat="1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3" xfId="0" applyFont="1" applyBorder="1"/>
    <xf numFmtId="0" fontId="0" fillId="0" borderId="5" xfId="0" applyFont="1" applyBorder="1"/>
    <xf numFmtId="14" fontId="0" fillId="0" borderId="14" xfId="0" quotePrefix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left" vertical="center"/>
    </xf>
    <xf numFmtId="14" fontId="0" fillId="0" borderId="9" xfId="0" applyNumberFormat="1" applyFont="1" applyBorder="1" applyAlignment="1">
      <alignment vertical="center"/>
    </xf>
    <xf numFmtId="14" fontId="0" fillId="0" borderId="8" xfId="0" applyNumberFormat="1" applyFont="1" applyBorder="1" applyAlignment="1">
      <alignment horizontal="left" vertical="center"/>
    </xf>
    <xf numFmtId="14" fontId="0" fillId="3" borderId="11" xfId="0" applyNumberFormat="1" applyFont="1" applyFill="1" applyBorder="1" applyAlignment="1">
      <alignment vertical="center"/>
    </xf>
    <xf numFmtId="14" fontId="0" fillId="3" borderId="11" xfId="0" applyNumberFormat="1" applyFont="1" applyFill="1" applyBorder="1" applyAlignment="1">
      <alignment vertical="center" wrapText="1"/>
    </xf>
    <xf numFmtId="14" fontId="0" fillId="4" borderId="11" xfId="0" applyNumberFormat="1" applyFont="1" applyFill="1" applyBorder="1" applyAlignment="1">
      <alignment vertical="center" wrapText="1"/>
    </xf>
    <xf numFmtId="14" fontId="0" fillId="4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15DD5-FE80-465C-AF5B-1A273DFDD3D0}">
  <dimension ref="B1:G43"/>
  <sheetViews>
    <sheetView showGridLines="0" tabSelected="1" zoomScale="85" zoomScaleNormal="85" zoomScaleSheetLayoutView="150" workbookViewId="0">
      <selection activeCell="J11" sqref="J11"/>
    </sheetView>
  </sheetViews>
  <sheetFormatPr defaultRowHeight="12.75" x14ac:dyDescent="0.2"/>
  <cols>
    <col min="1" max="1" width="3.28515625" style="29" customWidth="1"/>
    <col min="2" max="2" width="4.28515625" style="29" bestFit="1" customWidth="1"/>
    <col min="3" max="3" width="10.5703125" style="29" customWidth="1"/>
    <col min="4" max="4" width="2.42578125" style="33" bestFit="1" customWidth="1"/>
    <col min="5" max="5" width="6.42578125" style="29" customWidth="1"/>
    <col min="6" max="6" width="55.28515625" style="29" customWidth="1"/>
    <col min="7" max="7" width="6.85546875" style="29" customWidth="1"/>
    <col min="8" max="8" width="2.42578125" style="29" customWidth="1"/>
    <col min="9" max="16384" width="9.140625" style="29"/>
  </cols>
  <sheetData>
    <row r="1" spans="2:7" ht="12.75" customHeight="1" x14ac:dyDescent="0.2">
      <c r="C1" s="13"/>
      <c r="D1" s="13"/>
      <c r="E1" s="13"/>
      <c r="F1" s="37" t="s">
        <v>38</v>
      </c>
      <c r="G1" s="28" t="s">
        <v>58</v>
      </c>
    </row>
    <row r="2" spans="2:7" ht="19.5" thickBot="1" x14ac:dyDescent="0.25">
      <c r="B2" s="14"/>
      <c r="C2" s="14"/>
      <c r="D2" s="14"/>
      <c r="E2" s="14"/>
      <c r="F2" s="38"/>
      <c r="G2" s="14"/>
    </row>
    <row r="3" spans="2:7" ht="12.75" customHeight="1" x14ac:dyDescent="0.2">
      <c r="B3" s="34" t="s">
        <v>28</v>
      </c>
      <c r="C3" s="35"/>
      <c r="D3" s="35"/>
      <c r="E3" s="36"/>
      <c r="F3" s="11" t="s">
        <v>29</v>
      </c>
      <c r="G3" s="12" t="s">
        <v>31</v>
      </c>
    </row>
    <row r="4" spans="2:7" ht="12.75" customHeight="1" x14ac:dyDescent="0.2">
      <c r="B4" s="16" t="str">
        <f>IF(WEEKDAY(C4,2)=7,"Sön",IF(WEEKDAY(C4,2)=6,"Lör","?"))</f>
        <v>Sön</v>
      </c>
      <c r="C4" s="4">
        <v>43709</v>
      </c>
      <c r="D4" s="5" t="s">
        <v>24</v>
      </c>
      <c r="E4" s="6" t="s">
        <v>0</v>
      </c>
      <c r="F4" s="24" t="s">
        <v>41</v>
      </c>
      <c r="G4" s="30" t="s">
        <v>1</v>
      </c>
    </row>
    <row r="5" spans="2:7" ht="12.75" customHeight="1" x14ac:dyDescent="0.2">
      <c r="B5" s="16" t="str">
        <f t="shared" ref="B5:B28" si="0">IF(WEEKDAY(C5,2)=7,"Sön",IF(WEEKDAY(C5,2)=6,"Lör","?"))</f>
        <v>Sön</v>
      </c>
      <c r="C5" s="4">
        <f>C4+7</f>
        <v>43716</v>
      </c>
      <c r="D5" s="5" t="s">
        <v>24</v>
      </c>
      <c r="E5" s="6" t="s">
        <v>0</v>
      </c>
      <c r="F5" s="24" t="s">
        <v>42</v>
      </c>
      <c r="G5" s="30" t="s">
        <v>1</v>
      </c>
    </row>
    <row r="6" spans="2:7" ht="12.75" customHeight="1" x14ac:dyDescent="0.2">
      <c r="B6" s="16" t="str">
        <f t="shared" ref="B6" si="1">IF(WEEKDAY(C6,2)=7,"Sön",IF(WEEKDAY(C6,2)=6,"Lör","?"))</f>
        <v>Sön</v>
      </c>
      <c r="C6" s="4">
        <f>C5+7</f>
        <v>43723</v>
      </c>
      <c r="D6" s="5" t="s">
        <v>24</v>
      </c>
      <c r="E6" s="6" t="s">
        <v>33</v>
      </c>
      <c r="F6" s="24" t="s">
        <v>49</v>
      </c>
      <c r="G6" s="30" t="s">
        <v>1</v>
      </c>
    </row>
    <row r="7" spans="2:7" x14ac:dyDescent="0.2">
      <c r="B7" s="16" t="str">
        <f>IF(WEEKDAY(C7,2)=7,"Sön",IF(WEEKDAY(C7,2)=6,"Lör","?"))</f>
        <v>Lör</v>
      </c>
      <c r="C7" s="4">
        <f>C6+6</f>
        <v>43729</v>
      </c>
      <c r="D7" s="5" t="s">
        <v>24</v>
      </c>
      <c r="E7" s="10" t="s">
        <v>37</v>
      </c>
      <c r="F7" s="26" t="s">
        <v>55</v>
      </c>
      <c r="G7" s="30" t="s">
        <v>4</v>
      </c>
    </row>
    <row r="8" spans="2:7" ht="12.75" customHeight="1" x14ac:dyDescent="0.2">
      <c r="B8" s="16" t="s">
        <v>39</v>
      </c>
      <c r="C8" s="4">
        <v>43740</v>
      </c>
      <c r="D8" s="5" t="s">
        <v>24</v>
      </c>
      <c r="E8" s="10" t="s">
        <v>40</v>
      </c>
      <c r="F8" s="24" t="s">
        <v>21</v>
      </c>
      <c r="G8" s="30" t="s">
        <v>6</v>
      </c>
    </row>
    <row r="9" spans="2:7" ht="12.75" customHeight="1" x14ac:dyDescent="0.2">
      <c r="B9" s="16" t="str">
        <f>IF(WEEKDAY(C9,2)=7,"Sön",IF(WEEKDAY(C9,2)=6,"Lör","?"))</f>
        <v>Lör</v>
      </c>
      <c r="C9" s="4">
        <v>43743</v>
      </c>
      <c r="D9" s="5" t="s">
        <v>24</v>
      </c>
      <c r="E9" s="10" t="s">
        <v>30</v>
      </c>
      <c r="F9" s="24" t="s">
        <v>22</v>
      </c>
      <c r="G9" s="30" t="s">
        <v>6</v>
      </c>
    </row>
    <row r="10" spans="2:7" x14ac:dyDescent="0.2">
      <c r="B10" s="16" t="str">
        <f>IF(WEEKDAY(C10,2)=7,"Sön",IF(WEEKDAY(C10,2)=6,"Lör","?"))</f>
        <v>Lör</v>
      </c>
      <c r="C10" s="4">
        <f>C9+7</f>
        <v>43750</v>
      </c>
      <c r="D10" s="5" t="s">
        <v>24</v>
      </c>
      <c r="E10" s="10" t="s">
        <v>30</v>
      </c>
      <c r="F10" s="24" t="s">
        <v>23</v>
      </c>
      <c r="G10" s="30" t="s">
        <v>6</v>
      </c>
    </row>
    <row r="11" spans="2:7" x14ac:dyDescent="0.2">
      <c r="B11" s="16" t="str">
        <f t="shared" si="0"/>
        <v>Sön</v>
      </c>
      <c r="C11" s="4">
        <f>C10+8</f>
        <v>43758</v>
      </c>
      <c r="D11" s="5" t="s">
        <v>24</v>
      </c>
      <c r="E11" s="10" t="s">
        <v>0</v>
      </c>
      <c r="F11" s="25" t="s">
        <v>57</v>
      </c>
      <c r="G11" s="30" t="s">
        <v>6</v>
      </c>
    </row>
    <row r="12" spans="2:7" ht="12.75" customHeight="1" x14ac:dyDescent="0.2">
      <c r="B12" s="16" t="str">
        <f t="shared" si="0"/>
        <v>Sön</v>
      </c>
      <c r="C12" s="4">
        <f>C11+7</f>
        <v>43765</v>
      </c>
      <c r="D12" s="5" t="s">
        <v>24</v>
      </c>
      <c r="E12" s="6" t="s">
        <v>0</v>
      </c>
      <c r="F12" s="26" t="s">
        <v>56</v>
      </c>
      <c r="G12" s="30" t="s">
        <v>4</v>
      </c>
    </row>
    <row r="13" spans="2:7" ht="12.75" customHeight="1" x14ac:dyDescent="0.2">
      <c r="B13" s="16"/>
      <c r="C13" s="21" t="s">
        <v>32</v>
      </c>
      <c r="D13" s="17"/>
      <c r="E13" s="17"/>
      <c r="F13" s="17"/>
      <c r="G13" s="18"/>
    </row>
    <row r="14" spans="2:7" ht="12.75" customHeight="1" x14ac:dyDescent="0.2">
      <c r="B14" s="16" t="str">
        <f t="shared" si="0"/>
        <v>Sön</v>
      </c>
      <c r="C14" s="4">
        <f>C12+14</f>
        <v>43779</v>
      </c>
      <c r="D14" s="5" t="s">
        <v>24</v>
      </c>
      <c r="E14" s="6" t="s">
        <v>0</v>
      </c>
      <c r="F14" s="24" t="s">
        <v>7</v>
      </c>
      <c r="G14" s="31" t="s">
        <v>5</v>
      </c>
    </row>
    <row r="15" spans="2:7" ht="12.75" customHeight="1" x14ac:dyDescent="0.2">
      <c r="B15" s="16" t="str">
        <f t="shared" si="0"/>
        <v>Sön</v>
      </c>
      <c r="C15" s="4">
        <f t="shared" ref="C15:C19" si="2">C14+7</f>
        <v>43786</v>
      </c>
      <c r="D15" s="5" t="s">
        <v>24</v>
      </c>
      <c r="E15" s="6" t="s">
        <v>0</v>
      </c>
      <c r="F15" s="24" t="s">
        <v>7</v>
      </c>
      <c r="G15" s="31" t="s">
        <v>5</v>
      </c>
    </row>
    <row r="16" spans="2:7" ht="12.75" customHeight="1" x14ac:dyDescent="0.2">
      <c r="B16" s="16" t="str">
        <f t="shared" si="0"/>
        <v>Sön</v>
      </c>
      <c r="C16" s="4">
        <f t="shared" si="2"/>
        <v>43793</v>
      </c>
      <c r="D16" s="5" t="s">
        <v>24</v>
      </c>
      <c r="E16" s="6" t="s">
        <v>0</v>
      </c>
      <c r="F16" s="24" t="s">
        <v>8</v>
      </c>
      <c r="G16" s="31" t="s">
        <v>5</v>
      </c>
    </row>
    <row r="17" spans="2:7" ht="12.75" customHeight="1" x14ac:dyDescent="0.2">
      <c r="B17" s="16" t="str">
        <f t="shared" si="0"/>
        <v>Sön</v>
      </c>
      <c r="C17" s="4">
        <f t="shared" si="2"/>
        <v>43800</v>
      </c>
      <c r="D17" s="5" t="s">
        <v>24</v>
      </c>
      <c r="E17" s="6" t="s">
        <v>0</v>
      </c>
      <c r="F17" s="24" t="s">
        <v>9</v>
      </c>
      <c r="G17" s="31" t="s">
        <v>5</v>
      </c>
    </row>
    <row r="18" spans="2:7" ht="12.75" customHeight="1" x14ac:dyDescent="0.2">
      <c r="B18" s="16" t="str">
        <f t="shared" si="0"/>
        <v>Sön</v>
      </c>
      <c r="C18" s="4">
        <f t="shared" si="2"/>
        <v>43807</v>
      </c>
      <c r="D18" s="5" t="s">
        <v>24</v>
      </c>
      <c r="E18" s="6" t="s">
        <v>0</v>
      </c>
      <c r="F18" s="24" t="s">
        <v>20</v>
      </c>
      <c r="G18" s="31" t="s">
        <v>5</v>
      </c>
    </row>
    <row r="19" spans="2:7" ht="12.75" customHeight="1" x14ac:dyDescent="0.2">
      <c r="B19" s="16" t="str">
        <f t="shared" si="0"/>
        <v>Sön</v>
      </c>
      <c r="C19" s="4">
        <f t="shared" si="2"/>
        <v>43814</v>
      </c>
      <c r="D19" s="5" t="s">
        <v>24</v>
      </c>
      <c r="E19" s="6" t="s">
        <v>0</v>
      </c>
      <c r="F19" s="24" t="s">
        <v>48</v>
      </c>
      <c r="G19" s="31" t="s">
        <v>5</v>
      </c>
    </row>
    <row r="20" spans="2:7" ht="12.75" customHeight="1" x14ac:dyDescent="0.2">
      <c r="B20" s="16"/>
      <c r="C20" s="22" t="s">
        <v>32</v>
      </c>
      <c r="D20" s="17"/>
      <c r="E20" s="17"/>
      <c r="F20" s="17"/>
      <c r="G20" s="18"/>
    </row>
    <row r="21" spans="2:7" ht="12.75" customHeight="1" x14ac:dyDescent="0.2">
      <c r="B21" s="16"/>
      <c r="C21" s="17" t="s">
        <v>25</v>
      </c>
      <c r="D21" s="17"/>
      <c r="E21" s="17"/>
      <c r="F21" s="17"/>
      <c r="G21" s="18"/>
    </row>
    <row r="22" spans="2:7" ht="12.75" customHeight="1" x14ac:dyDescent="0.2">
      <c r="B22" s="16" t="str">
        <f t="shared" si="0"/>
        <v>Sön</v>
      </c>
      <c r="C22" s="4">
        <f>C19+21</f>
        <v>43835</v>
      </c>
      <c r="D22" s="5" t="s">
        <v>24</v>
      </c>
      <c r="E22" s="6" t="s">
        <v>0</v>
      </c>
      <c r="F22" s="27" t="s">
        <v>18</v>
      </c>
      <c r="G22" s="31" t="s">
        <v>1</v>
      </c>
    </row>
    <row r="23" spans="2:7" ht="12.75" customHeight="1" x14ac:dyDescent="0.2">
      <c r="B23" s="16" t="str">
        <f t="shared" si="0"/>
        <v>Sön</v>
      </c>
      <c r="C23" s="4">
        <f>C22+14</f>
        <v>43849</v>
      </c>
      <c r="D23" s="5" t="s">
        <v>24</v>
      </c>
      <c r="E23" s="6" t="s">
        <v>0</v>
      </c>
      <c r="F23" s="27" t="s">
        <v>19</v>
      </c>
      <c r="G23" s="31" t="s">
        <v>3</v>
      </c>
    </row>
    <row r="24" spans="2:7" ht="12.75" customHeight="1" x14ac:dyDescent="0.2">
      <c r="B24" s="16" t="str">
        <f t="shared" si="0"/>
        <v>Sön</v>
      </c>
      <c r="C24" s="4">
        <f t="shared" ref="C24:C25" si="3">C23+7</f>
        <v>43856</v>
      </c>
      <c r="D24" s="5" t="s">
        <v>24</v>
      </c>
      <c r="E24" s="6" t="s">
        <v>0</v>
      </c>
      <c r="F24" s="27" t="s">
        <v>13</v>
      </c>
      <c r="G24" s="31" t="s">
        <v>6</v>
      </c>
    </row>
    <row r="25" spans="2:7" ht="12.75" customHeight="1" x14ac:dyDescent="0.2">
      <c r="B25" s="16" t="str">
        <f t="shared" si="0"/>
        <v>Sön</v>
      </c>
      <c r="C25" s="4">
        <f t="shared" si="3"/>
        <v>43863</v>
      </c>
      <c r="D25" s="5" t="s">
        <v>24</v>
      </c>
      <c r="E25" s="6" t="s">
        <v>0</v>
      </c>
      <c r="F25" s="27" t="s">
        <v>35</v>
      </c>
      <c r="G25" s="31" t="s">
        <v>1</v>
      </c>
    </row>
    <row r="26" spans="2:7" ht="12.75" customHeight="1" x14ac:dyDescent="0.2">
      <c r="B26" s="16" t="str">
        <f t="shared" si="0"/>
        <v>Sön</v>
      </c>
      <c r="C26" s="4">
        <f>C25+7</f>
        <v>43870</v>
      </c>
      <c r="D26" s="5" t="s">
        <v>24</v>
      </c>
      <c r="E26" s="6" t="s">
        <v>0</v>
      </c>
      <c r="F26" s="27" t="s">
        <v>14</v>
      </c>
      <c r="G26" s="31" t="s">
        <v>6</v>
      </c>
    </row>
    <row r="27" spans="2:7" ht="12.75" customHeight="1" x14ac:dyDescent="0.2">
      <c r="B27" s="16"/>
      <c r="C27" s="21" t="s">
        <v>26</v>
      </c>
      <c r="D27" s="17"/>
      <c r="E27" s="17"/>
      <c r="F27" s="17"/>
      <c r="G27" s="18"/>
    </row>
    <row r="28" spans="2:7" ht="12.75" customHeight="1" x14ac:dyDescent="0.2">
      <c r="B28" s="16" t="str">
        <f t="shared" si="0"/>
        <v>Sön</v>
      </c>
      <c r="C28" s="4">
        <f>C26+14</f>
        <v>43884</v>
      </c>
      <c r="D28" s="5" t="s">
        <v>24</v>
      </c>
      <c r="E28" s="6" t="s">
        <v>0</v>
      </c>
      <c r="F28" s="27" t="s">
        <v>15</v>
      </c>
      <c r="G28" s="31" t="s">
        <v>6</v>
      </c>
    </row>
    <row r="29" spans="2:7" ht="12.75" customHeight="1" x14ac:dyDescent="0.2">
      <c r="B29" s="16" t="str">
        <f t="shared" ref="B29" si="4">IF(WEEKDAY(C29,2)=7,"Sön",IF(WEEKDAY(C29,2)=6,"Lör","?"))</f>
        <v>Sön</v>
      </c>
      <c r="C29" s="4">
        <f t="shared" ref="C29" si="5">C28+7</f>
        <v>43891</v>
      </c>
      <c r="D29" s="5" t="s">
        <v>24</v>
      </c>
      <c r="E29" s="6" t="s">
        <v>0</v>
      </c>
      <c r="F29" s="27" t="s">
        <v>50</v>
      </c>
      <c r="G29" s="31" t="s">
        <v>1</v>
      </c>
    </row>
    <row r="30" spans="2:7" ht="12.75" customHeight="1" x14ac:dyDescent="0.2">
      <c r="B30" s="16"/>
      <c r="C30" s="21" t="s">
        <v>32</v>
      </c>
      <c r="D30" s="17"/>
      <c r="E30" s="17"/>
      <c r="F30" s="17"/>
      <c r="G30" s="18"/>
    </row>
    <row r="31" spans="2:7" ht="12.75" customHeight="1" x14ac:dyDescent="0.2">
      <c r="B31" s="16" t="str">
        <f>IF(WEEKDAY(C31,2)=7,"Sön",IF(WEEKDAY(C31,2)=6,"Lör","?"))</f>
        <v>Sön</v>
      </c>
      <c r="C31" s="4">
        <f>C29+14</f>
        <v>43905</v>
      </c>
      <c r="D31" s="5" t="s">
        <v>24</v>
      </c>
      <c r="E31" s="6" t="s">
        <v>0</v>
      </c>
      <c r="F31" s="24" t="s">
        <v>16</v>
      </c>
      <c r="G31" s="31" t="s">
        <v>2</v>
      </c>
    </row>
    <row r="32" spans="2:7" ht="12.75" customHeight="1" x14ac:dyDescent="0.2">
      <c r="B32" s="16" t="str">
        <f>IF(WEEKDAY(C32,2)=7,"Sön",IF(WEEKDAY(C32,2)=6,"Lör","?"))</f>
        <v>Sön</v>
      </c>
      <c r="C32" s="4">
        <f>C31+7</f>
        <v>43912</v>
      </c>
      <c r="D32" s="5" t="s">
        <v>24</v>
      </c>
      <c r="E32" s="6" t="s">
        <v>0</v>
      </c>
      <c r="F32" s="24" t="s">
        <v>17</v>
      </c>
      <c r="G32" s="31" t="s">
        <v>2</v>
      </c>
    </row>
    <row r="33" spans="2:7" ht="12.75" customHeight="1" x14ac:dyDescent="0.2">
      <c r="B33" s="16" t="str">
        <f>IF(WEEKDAY(C33,2)=7,"Sön",IF(WEEKDAY(C33,2)=6,"Lör","?"))</f>
        <v>Sön</v>
      </c>
      <c r="C33" s="4">
        <f>C32+7</f>
        <v>43919</v>
      </c>
      <c r="D33" s="5" t="s">
        <v>24</v>
      </c>
      <c r="E33" s="6" t="s">
        <v>0</v>
      </c>
      <c r="F33" s="24" t="s">
        <v>36</v>
      </c>
      <c r="G33" s="31" t="s">
        <v>2</v>
      </c>
    </row>
    <row r="34" spans="2:7" ht="12.75" customHeight="1" x14ac:dyDescent="0.2">
      <c r="B34" s="16" t="str">
        <f t="shared" ref="B34:B41" si="6">IF(WEEKDAY(C34,2)=7,"Sön",IF(WEEKDAY(C34,2)=6,"Lör","?"))</f>
        <v>Sön</v>
      </c>
      <c r="C34" s="4">
        <f>C33+7</f>
        <v>43926</v>
      </c>
      <c r="D34" s="5" t="s">
        <v>24</v>
      </c>
      <c r="E34" s="6" t="s">
        <v>0</v>
      </c>
      <c r="F34" s="24" t="s">
        <v>34</v>
      </c>
      <c r="G34" s="31" t="s">
        <v>2</v>
      </c>
    </row>
    <row r="35" spans="2:7" ht="12.75" customHeight="1" x14ac:dyDescent="0.2">
      <c r="B35" s="16"/>
      <c r="C35" s="17" t="s">
        <v>27</v>
      </c>
      <c r="D35" s="17"/>
      <c r="E35" s="17"/>
      <c r="F35" s="17"/>
      <c r="G35" s="18"/>
    </row>
    <row r="36" spans="2:7" ht="12.75" customHeight="1" x14ac:dyDescent="0.2">
      <c r="B36" s="16" t="str">
        <f t="shared" si="6"/>
        <v>Sön</v>
      </c>
      <c r="C36" s="4">
        <f>C34+14</f>
        <v>43940</v>
      </c>
      <c r="D36" s="5" t="s">
        <v>24</v>
      </c>
      <c r="E36" s="6" t="s">
        <v>0</v>
      </c>
      <c r="F36" s="24" t="s">
        <v>51</v>
      </c>
      <c r="G36" s="31" t="s">
        <v>2</v>
      </c>
    </row>
    <row r="37" spans="2:7" ht="12.75" customHeight="1" x14ac:dyDescent="0.2">
      <c r="B37" s="16" t="str">
        <f t="shared" si="6"/>
        <v>Sön</v>
      </c>
      <c r="C37" s="4">
        <f t="shared" ref="C37:C41" si="7">C36+7</f>
        <v>43947</v>
      </c>
      <c r="D37" s="5" t="s">
        <v>24</v>
      </c>
      <c r="E37" s="6" t="s">
        <v>0</v>
      </c>
      <c r="F37" s="27" t="s">
        <v>10</v>
      </c>
      <c r="G37" s="31" t="s">
        <v>3</v>
      </c>
    </row>
    <row r="38" spans="2:7" ht="12.75" customHeight="1" x14ac:dyDescent="0.2">
      <c r="B38" s="16" t="str">
        <f t="shared" si="6"/>
        <v>Sön</v>
      </c>
      <c r="C38" s="4">
        <f t="shared" si="7"/>
        <v>43954</v>
      </c>
      <c r="D38" s="5" t="s">
        <v>24</v>
      </c>
      <c r="E38" s="6" t="s">
        <v>0</v>
      </c>
      <c r="F38" s="27" t="s">
        <v>11</v>
      </c>
      <c r="G38" s="31" t="s">
        <v>3</v>
      </c>
    </row>
    <row r="39" spans="2:7" ht="12.75" customHeight="1" x14ac:dyDescent="0.2">
      <c r="B39" s="16" t="str">
        <f t="shared" si="6"/>
        <v>Sön</v>
      </c>
      <c r="C39" s="4">
        <f t="shared" si="7"/>
        <v>43961</v>
      </c>
      <c r="D39" s="5" t="s">
        <v>24</v>
      </c>
      <c r="E39" s="6" t="s">
        <v>0</v>
      </c>
      <c r="F39" s="27" t="s">
        <v>12</v>
      </c>
      <c r="G39" s="31" t="s">
        <v>3</v>
      </c>
    </row>
    <row r="40" spans="2:7" ht="12.75" customHeight="1" x14ac:dyDescent="0.2">
      <c r="B40" s="16" t="str">
        <f t="shared" si="6"/>
        <v>Sön</v>
      </c>
      <c r="C40" s="4">
        <f t="shared" si="7"/>
        <v>43968</v>
      </c>
      <c r="D40" s="5" t="s">
        <v>24</v>
      </c>
      <c r="E40" s="6" t="s">
        <v>0</v>
      </c>
      <c r="F40" s="27" t="s">
        <v>52</v>
      </c>
      <c r="G40" s="31" t="s">
        <v>3</v>
      </c>
    </row>
    <row r="41" spans="2:7" ht="12.75" customHeight="1" x14ac:dyDescent="0.2">
      <c r="B41" s="16" t="str">
        <f t="shared" si="6"/>
        <v>Sön</v>
      </c>
      <c r="C41" s="4">
        <f t="shared" si="7"/>
        <v>43975</v>
      </c>
      <c r="D41" s="5" t="s">
        <v>24</v>
      </c>
      <c r="E41" s="10" t="s">
        <v>0</v>
      </c>
      <c r="F41" s="24" t="s">
        <v>53</v>
      </c>
      <c r="G41" s="30" t="s">
        <v>1</v>
      </c>
    </row>
    <row r="42" spans="2:7" ht="12.75" customHeight="1" thickBot="1" x14ac:dyDescent="0.25">
      <c r="B42" s="32"/>
      <c r="C42" s="23" t="s">
        <v>32</v>
      </c>
      <c r="D42" s="19"/>
      <c r="E42" s="19"/>
      <c r="F42" s="19"/>
      <c r="G42" s="20"/>
    </row>
    <row r="43" spans="2:7" ht="12.75" customHeight="1" x14ac:dyDescent="0.2"/>
  </sheetData>
  <mergeCells count="2">
    <mergeCell ref="B3:E3"/>
    <mergeCell ref="F1:F2"/>
  </mergeCells>
  <phoneticPr fontId="5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78C1E-BB8B-4FAF-811B-FF0D4372F34B}">
  <dimension ref="B1:G43"/>
  <sheetViews>
    <sheetView showGridLines="0" zoomScale="85" zoomScaleNormal="85" zoomScaleSheetLayoutView="150" workbookViewId="0">
      <selection activeCell="K18" sqref="K18"/>
    </sheetView>
  </sheetViews>
  <sheetFormatPr defaultRowHeight="12.75" x14ac:dyDescent="0.2"/>
  <cols>
    <col min="1" max="1" width="3.28515625" customWidth="1"/>
    <col min="2" max="2" width="4.28515625" bestFit="1" customWidth="1"/>
    <col min="3" max="3" width="10.5703125" customWidth="1"/>
    <col min="4" max="4" width="2.42578125" style="3" bestFit="1" customWidth="1"/>
    <col min="5" max="5" width="6.42578125" customWidth="1"/>
    <col min="6" max="6" width="56.5703125" customWidth="1"/>
    <col min="7" max="7" width="6.85546875" customWidth="1"/>
    <col min="8" max="8" width="2.42578125" customWidth="1"/>
  </cols>
  <sheetData>
    <row r="1" spans="2:7" ht="12.75" customHeight="1" x14ac:dyDescent="0.2">
      <c r="B1" s="37" t="s">
        <v>43</v>
      </c>
      <c r="C1" s="37"/>
      <c r="D1" s="37"/>
      <c r="E1" s="37"/>
      <c r="F1" s="13"/>
      <c r="G1" s="15" t="s">
        <v>44</v>
      </c>
    </row>
    <row r="2" spans="2:7" ht="19.5" thickBot="1" x14ac:dyDescent="0.25">
      <c r="B2" s="38"/>
      <c r="C2" s="38"/>
      <c r="D2" s="38"/>
      <c r="E2" s="38"/>
      <c r="F2" s="14"/>
      <c r="G2" s="14"/>
    </row>
    <row r="3" spans="2:7" ht="12.75" customHeight="1" x14ac:dyDescent="0.2">
      <c r="B3" s="34" t="s">
        <v>28</v>
      </c>
      <c r="C3" s="35"/>
      <c r="D3" s="35"/>
      <c r="E3" s="36"/>
      <c r="F3" s="11" t="s">
        <v>29</v>
      </c>
      <c r="G3" s="12" t="s">
        <v>31</v>
      </c>
    </row>
    <row r="4" spans="2:7" ht="12.75" customHeight="1" x14ac:dyDescent="0.2">
      <c r="B4" s="16" t="str">
        <f>IF(WEEKDAY(C4,2)=7,"Sön",IF(WEEKDAY(C4,2)=6,"Lör","?"))</f>
        <v>Sön</v>
      </c>
      <c r="C4" s="4">
        <v>44080</v>
      </c>
      <c r="D4" s="5" t="s">
        <v>24</v>
      </c>
      <c r="E4" s="6" t="s">
        <v>0</v>
      </c>
      <c r="F4" s="27" t="s">
        <v>41</v>
      </c>
      <c r="G4" s="1" t="s">
        <v>1</v>
      </c>
    </row>
    <row r="5" spans="2:7" ht="12.75" customHeight="1" x14ac:dyDescent="0.2">
      <c r="B5" s="16" t="str">
        <f t="shared" ref="B5:B29" si="0">IF(WEEKDAY(C5,2)=7,"Sön",IF(WEEKDAY(C5,2)=6,"Lör","?"))</f>
        <v>Sön</v>
      </c>
      <c r="C5" s="4">
        <f>C4+7</f>
        <v>44087</v>
      </c>
      <c r="D5" s="5" t="s">
        <v>24</v>
      </c>
      <c r="E5" s="6" t="s">
        <v>0</v>
      </c>
      <c r="F5" s="27" t="s">
        <v>42</v>
      </c>
      <c r="G5" s="1" t="s">
        <v>1</v>
      </c>
    </row>
    <row r="6" spans="2:7" ht="12.75" customHeight="1" x14ac:dyDescent="0.2">
      <c r="B6" s="16" t="str">
        <f t="shared" si="0"/>
        <v>Sön</v>
      </c>
      <c r="C6" s="4">
        <f>C5+7</f>
        <v>44094</v>
      </c>
      <c r="D6" s="5" t="s">
        <v>24</v>
      </c>
      <c r="E6" s="6" t="s">
        <v>0</v>
      </c>
      <c r="F6" s="27" t="s">
        <v>47</v>
      </c>
      <c r="G6" s="1" t="s">
        <v>1</v>
      </c>
    </row>
    <row r="7" spans="2:7" ht="12.75" customHeight="1" x14ac:dyDescent="0.2">
      <c r="B7" s="16" t="s">
        <v>39</v>
      </c>
      <c r="C7" s="4">
        <f t="shared" ref="C7:C11" si="1">C6+7</f>
        <v>44101</v>
      </c>
      <c r="D7" s="5" t="s">
        <v>24</v>
      </c>
      <c r="E7" s="6" t="s">
        <v>0</v>
      </c>
      <c r="F7" s="24" t="s">
        <v>21</v>
      </c>
      <c r="G7" s="1" t="s">
        <v>6</v>
      </c>
    </row>
    <row r="8" spans="2:7" ht="12.75" customHeight="1" x14ac:dyDescent="0.2">
      <c r="B8" s="16" t="str">
        <f>IF(WEEKDAY(C8,2)=7,"Sön",IF(WEEKDAY(C8,2)=6,"Lör","?"))</f>
        <v>Sön</v>
      </c>
      <c r="C8" s="4">
        <f t="shared" si="1"/>
        <v>44108</v>
      </c>
      <c r="D8" s="5" t="s">
        <v>24</v>
      </c>
      <c r="E8" s="6" t="s">
        <v>0</v>
      </c>
      <c r="F8" s="24" t="s">
        <v>22</v>
      </c>
      <c r="G8" s="1" t="s">
        <v>6</v>
      </c>
    </row>
    <row r="9" spans="2:7" x14ac:dyDescent="0.2">
      <c r="B9" s="16" t="str">
        <f>IF(WEEKDAY(C9,2)=7,"Sön",IF(WEEKDAY(C9,2)=6,"Lör","?"))</f>
        <v>Sön</v>
      </c>
      <c r="C9" s="4">
        <f t="shared" si="1"/>
        <v>44115</v>
      </c>
      <c r="D9" s="5" t="s">
        <v>24</v>
      </c>
      <c r="E9" s="6" t="s">
        <v>0</v>
      </c>
      <c r="F9" s="24" t="s">
        <v>23</v>
      </c>
      <c r="G9" s="1" t="s">
        <v>6</v>
      </c>
    </row>
    <row r="10" spans="2:7" x14ac:dyDescent="0.2">
      <c r="B10" s="16" t="str">
        <f t="shared" si="0"/>
        <v>Sön</v>
      </c>
      <c r="C10" s="4">
        <f t="shared" si="1"/>
        <v>44122</v>
      </c>
      <c r="D10" s="5" t="s">
        <v>24</v>
      </c>
      <c r="E10" s="6" t="s">
        <v>0</v>
      </c>
      <c r="F10" s="25" t="s">
        <v>57</v>
      </c>
      <c r="G10" s="1" t="s">
        <v>6</v>
      </c>
    </row>
    <row r="11" spans="2:7" x14ac:dyDescent="0.2">
      <c r="B11" s="16" t="str">
        <f>IF(WEEKDAY(C11,2)=7,"Sön",IF(WEEKDAY(C11,2)=6,"Lör","?"))</f>
        <v>Sön</v>
      </c>
      <c r="C11" s="4">
        <f t="shared" si="1"/>
        <v>44129</v>
      </c>
      <c r="D11" s="5" t="s">
        <v>24</v>
      </c>
      <c r="E11" s="6" t="s">
        <v>0</v>
      </c>
      <c r="F11" s="26" t="s">
        <v>55</v>
      </c>
      <c r="G11" s="1" t="s">
        <v>4</v>
      </c>
    </row>
    <row r="12" spans="2:7" x14ac:dyDescent="0.2">
      <c r="B12" s="16" t="str">
        <f t="shared" si="0"/>
        <v>Sön</v>
      </c>
      <c r="C12" s="4">
        <f>C10+7</f>
        <v>44129</v>
      </c>
      <c r="D12" s="5" t="s">
        <v>24</v>
      </c>
      <c r="E12" s="6" t="s">
        <v>0</v>
      </c>
      <c r="F12" s="26" t="s">
        <v>56</v>
      </c>
      <c r="G12" s="1" t="s">
        <v>4</v>
      </c>
    </row>
    <row r="13" spans="2:7" ht="12.75" customHeight="1" x14ac:dyDescent="0.2">
      <c r="B13" s="7"/>
      <c r="C13" s="21" t="s">
        <v>32</v>
      </c>
      <c r="D13" s="17"/>
      <c r="E13" s="17"/>
      <c r="F13" s="17"/>
      <c r="G13" s="18"/>
    </row>
    <row r="14" spans="2:7" ht="12.75" customHeight="1" x14ac:dyDescent="0.2">
      <c r="B14" s="7" t="str">
        <f t="shared" si="0"/>
        <v>Sön</v>
      </c>
      <c r="C14" s="4">
        <f>C12+14</f>
        <v>44143</v>
      </c>
      <c r="D14" s="5" t="s">
        <v>24</v>
      </c>
      <c r="E14" s="6" t="s">
        <v>0</v>
      </c>
      <c r="F14" s="24" t="s">
        <v>7</v>
      </c>
      <c r="G14" s="2" t="s">
        <v>5</v>
      </c>
    </row>
    <row r="15" spans="2:7" ht="12.75" customHeight="1" x14ac:dyDescent="0.2">
      <c r="B15" s="7" t="str">
        <f t="shared" si="0"/>
        <v>Sön</v>
      </c>
      <c r="C15" s="4">
        <f t="shared" ref="C15:C19" si="2">C14+7</f>
        <v>44150</v>
      </c>
      <c r="D15" s="5" t="s">
        <v>24</v>
      </c>
      <c r="E15" s="6" t="s">
        <v>0</v>
      </c>
      <c r="F15" s="24" t="s">
        <v>7</v>
      </c>
      <c r="G15" s="2" t="s">
        <v>5</v>
      </c>
    </row>
    <row r="16" spans="2:7" ht="12.75" customHeight="1" x14ac:dyDescent="0.2">
      <c r="B16" s="7" t="str">
        <f t="shared" si="0"/>
        <v>Sön</v>
      </c>
      <c r="C16" s="4">
        <f t="shared" si="2"/>
        <v>44157</v>
      </c>
      <c r="D16" s="5" t="s">
        <v>24</v>
      </c>
      <c r="E16" s="6" t="s">
        <v>0</v>
      </c>
      <c r="F16" s="24" t="s">
        <v>8</v>
      </c>
      <c r="G16" s="2" t="s">
        <v>5</v>
      </c>
    </row>
    <row r="17" spans="2:7" ht="12.75" customHeight="1" x14ac:dyDescent="0.2">
      <c r="B17" s="7" t="str">
        <f t="shared" si="0"/>
        <v>Sön</v>
      </c>
      <c r="C17" s="4">
        <f t="shared" si="2"/>
        <v>44164</v>
      </c>
      <c r="D17" s="5" t="s">
        <v>24</v>
      </c>
      <c r="E17" s="6" t="s">
        <v>0</v>
      </c>
      <c r="F17" s="24" t="s">
        <v>9</v>
      </c>
      <c r="G17" s="2" t="s">
        <v>5</v>
      </c>
    </row>
    <row r="18" spans="2:7" ht="12.75" customHeight="1" x14ac:dyDescent="0.2">
      <c r="B18" s="7" t="str">
        <f t="shared" si="0"/>
        <v>Sön</v>
      </c>
      <c r="C18" s="4">
        <f t="shared" si="2"/>
        <v>44171</v>
      </c>
      <c r="D18" s="5" t="s">
        <v>24</v>
      </c>
      <c r="E18" s="6" t="s">
        <v>0</v>
      </c>
      <c r="F18" s="24" t="s">
        <v>20</v>
      </c>
      <c r="G18" s="2" t="s">
        <v>5</v>
      </c>
    </row>
    <row r="19" spans="2:7" ht="12.75" customHeight="1" x14ac:dyDescent="0.2">
      <c r="B19" s="7" t="str">
        <f t="shared" si="0"/>
        <v>Sön</v>
      </c>
      <c r="C19" s="4">
        <f t="shared" si="2"/>
        <v>44178</v>
      </c>
      <c r="D19" s="5" t="s">
        <v>24</v>
      </c>
      <c r="E19" s="6" t="s">
        <v>0</v>
      </c>
      <c r="F19" s="24" t="s">
        <v>48</v>
      </c>
      <c r="G19" s="2" t="s">
        <v>5</v>
      </c>
    </row>
    <row r="20" spans="2:7" ht="12.75" customHeight="1" x14ac:dyDescent="0.2">
      <c r="B20" s="7"/>
      <c r="C20" s="22" t="s">
        <v>32</v>
      </c>
      <c r="D20" s="17"/>
      <c r="E20" s="17"/>
      <c r="F20" s="17"/>
      <c r="G20" s="18"/>
    </row>
    <row r="21" spans="2:7" ht="12.75" customHeight="1" x14ac:dyDescent="0.2">
      <c r="B21" s="7"/>
      <c r="C21" s="17" t="s">
        <v>25</v>
      </c>
      <c r="D21" s="17"/>
      <c r="E21" s="17"/>
      <c r="F21" s="17"/>
      <c r="G21" s="18"/>
    </row>
    <row r="22" spans="2:7" ht="12.75" customHeight="1" x14ac:dyDescent="0.2">
      <c r="B22" s="7" t="str">
        <f t="shared" si="0"/>
        <v>Sön</v>
      </c>
      <c r="C22" s="4">
        <f>C19+28</f>
        <v>44206</v>
      </c>
      <c r="D22" s="5" t="s">
        <v>24</v>
      </c>
      <c r="E22" s="6" t="s">
        <v>0</v>
      </c>
      <c r="F22" s="27" t="s">
        <v>18</v>
      </c>
      <c r="G22" s="8" t="s">
        <v>1</v>
      </c>
    </row>
    <row r="23" spans="2:7" ht="12.75" customHeight="1" x14ac:dyDescent="0.2">
      <c r="B23" s="7" t="str">
        <f t="shared" si="0"/>
        <v>Sön</v>
      </c>
      <c r="C23" s="4">
        <f>C22+7</f>
        <v>44213</v>
      </c>
      <c r="D23" s="5" t="s">
        <v>24</v>
      </c>
      <c r="E23" s="6" t="s">
        <v>0</v>
      </c>
      <c r="F23" s="27" t="s">
        <v>19</v>
      </c>
      <c r="G23" s="8" t="s">
        <v>3</v>
      </c>
    </row>
    <row r="24" spans="2:7" ht="12.75" customHeight="1" x14ac:dyDescent="0.2">
      <c r="B24" s="7" t="str">
        <f t="shared" si="0"/>
        <v>Sön</v>
      </c>
      <c r="C24" s="4">
        <f t="shared" ref="C24:C25" si="3">C23+7</f>
        <v>44220</v>
      </c>
      <c r="D24" s="5" t="s">
        <v>24</v>
      </c>
      <c r="E24" s="6" t="s">
        <v>0</v>
      </c>
      <c r="F24" s="27" t="s">
        <v>35</v>
      </c>
      <c r="G24" s="8" t="s">
        <v>1</v>
      </c>
    </row>
    <row r="25" spans="2:7" ht="12.75" customHeight="1" x14ac:dyDescent="0.2">
      <c r="B25" s="7" t="str">
        <f t="shared" si="0"/>
        <v>Sön</v>
      </c>
      <c r="C25" s="4">
        <f t="shared" si="3"/>
        <v>44227</v>
      </c>
      <c r="D25" s="5" t="s">
        <v>24</v>
      </c>
      <c r="E25" s="6" t="s">
        <v>0</v>
      </c>
      <c r="F25" s="27" t="s">
        <v>13</v>
      </c>
      <c r="G25" s="8" t="s">
        <v>6</v>
      </c>
    </row>
    <row r="26" spans="2:7" ht="12.75" customHeight="1" x14ac:dyDescent="0.2">
      <c r="B26" s="7" t="str">
        <f t="shared" si="0"/>
        <v>Sön</v>
      </c>
      <c r="C26" s="4">
        <f>C25+7</f>
        <v>44234</v>
      </c>
      <c r="D26" s="5" t="s">
        <v>24</v>
      </c>
      <c r="E26" s="6" t="s">
        <v>0</v>
      </c>
      <c r="F26" s="27" t="s">
        <v>14</v>
      </c>
      <c r="G26" s="8" t="s">
        <v>6</v>
      </c>
    </row>
    <row r="27" spans="2:7" ht="12.75" customHeight="1" x14ac:dyDescent="0.2">
      <c r="B27" s="7" t="str">
        <f t="shared" si="0"/>
        <v>Sön</v>
      </c>
      <c r="C27" s="4">
        <f>C26+7</f>
        <v>44241</v>
      </c>
      <c r="D27" s="5" t="s">
        <v>24</v>
      </c>
      <c r="E27" s="6" t="s">
        <v>0</v>
      </c>
      <c r="F27" s="27" t="s">
        <v>15</v>
      </c>
      <c r="G27" s="8" t="s">
        <v>6</v>
      </c>
    </row>
    <row r="28" spans="2:7" ht="12.75" customHeight="1" x14ac:dyDescent="0.2">
      <c r="B28" s="7"/>
      <c r="C28" s="21" t="s">
        <v>46</v>
      </c>
      <c r="D28" s="17"/>
      <c r="E28" s="17"/>
      <c r="F28" s="17"/>
      <c r="G28" s="18"/>
    </row>
    <row r="29" spans="2:7" ht="12.75" customHeight="1" x14ac:dyDescent="0.2">
      <c r="B29" s="7" t="str">
        <f t="shared" si="0"/>
        <v>Sön</v>
      </c>
      <c r="C29" s="4">
        <f>C27+14</f>
        <v>44255</v>
      </c>
      <c r="D29" s="5" t="s">
        <v>24</v>
      </c>
      <c r="E29" s="6" t="s">
        <v>0</v>
      </c>
      <c r="F29" s="27" t="s">
        <v>50</v>
      </c>
      <c r="G29" s="8" t="s">
        <v>1</v>
      </c>
    </row>
    <row r="30" spans="2:7" ht="12.75" customHeight="1" x14ac:dyDescent="0.2">
      <c r="B30" s="7"/>
      <c r="C30" s="21" t="s">
        <v>32</v>
      </c>
      <c r="D30" s="17"/>
      <c r="E30" s="17"/>
      <c r="F30" s="17"/>
      <c r="G30" s="18"/>
    </row>
    <row r="31" spans="2:7" ht="12.75" customHeight="1" x14ac:dyDescent="0.2">
      <c r="B31" s="7" t="str">
        <f>IF(WEEKDAY(C31,2)=7,"Sön",IF(WEEKDAY(C31,2)=6,"Lör","?"))</f>
        <v>Sön</v>
      </c>
      <c r="C31" s="4">
        <f>C29+7</f>
        <v>44262</v>
      </c>
      <c r="D31" s="5" t="s">
        <v>24</v>
      </c>
      <c r="E31" s="6" t="s">
        <v>0</v>
      </c>
      <c r="F31" s="24" t="s">
        <v>16</v>
      </c>
      <c r="G31" s="8" t="s">
        <v>2</v>
      </c>
    </row>
    <row r="32" spans="2:7" ht="12.75" customHeight="1" x14ac:dyDescent="0.2">
      <c r="B32" s="7" t="str">
        <f>IF(WEEKDAY(C32,2)=7,"Sön",IF(WEEKDAY(C32,2)=6,"Lör","?"))</f>
        <v>Sön</v>
      </c>
      <c r="C32" s="4">
        <f>C31+7</f>
        <v>44269</v>
      </c>
      <c r="D32" s="5" t="s">
        <v>24</v>
      </c>
      <c r="E32" s="6" t="s">
        <v>0</v>
      </c>
      <c r="F32" s="24" t="s">
        <v>17</v>
      </c>
      <c r="G32" s="8" t="s">
        <v>2</v>
      </c>
    </row>
    <row r="33" spans="2:7" ht="12.75" customHeight="1" x14ac:dyDescent="0.2">
      <c r="B33" s="7" t="str">
        <f>IF(WEEKDAY(C33,2)=7,"Sön",IF(WEEKDAY(C33,2)=6,"Lör","?"))</f>
        <v>Sön</v>
      </c>
      <c r="C33" s="4">
        <f>C32+7</f>
        <v>44276</v>
      </c>
      <c r="D33" s="5" t="s">
        <v>24</v>
      </c>
      <c r="E33" s="6" t="s">
        <v>0</v>
      </c>
      <c r="F33" s="24" t="s">
        <v>36</v>
      </c>
      <c r="G33" s="8" t="s">
        <v>2</v>
      </c>
    </row>
    <row r="34" spans="2:7" ht="12.75" customHeight="1" x14ac:dyDescent="0.2">
      <c r="B34" s="7" t="str">
        <f>IF(WEEKDAY(C34,2)=7,"Sön",IF(WEEKDAY(C34,2)=6,"Lör","?"))</f>
        <v>Sön</v>
      </c>
      <c r="C34" s="4">
        <f>C33+7</f>
        <v>44283</v>
      </c>
      <c r="D34" s="5" t="s">
        <v>24</v>
      </c>
      <c r="E34" s="6" t="s">
        <v>0</v>
      </c>
      <c r="F34" s="24" t="s">
        <v>34</v>
      </c>
      <c r="G34" s="8" t="s">
        <v>2</v>
      </c>
    </row>
    <row r="35" spans="2:7" ht="12.75" customHeight="1" x14ac:dyDescent="0.2">
      <c r="B35" s="7"/>
      <c r="C35" s="21" t="s">
        <v>45</v>
      </c>
      <c r="D35" s="17"/>
      <c r="E35" s="17"/>
      <c r="F35" s="17"/>
      <c r="G35" s="18"/>
    </row>
    <row r="36" spans="2:7" ht="12.75" customHeight="1" x14ac:dyDescent="0.2">
      <c r="B36" s="7" t="str">
        <f t="shared" ref="B36:B41" si="4">IF(WEEKDAY(C36,2)=7,"Sön",IF(WEEKDAY(C36,2)=6,"Lör","?"))</f>
        <v>Sön</v>
      </c>
      <c r="C36" s="4">
        <f>C34+14</f>
        <v>44297</v>
      </c>
      <c r="D36" s="5" t="s">
        <v>24</v>
      </c>
      <c r="E36" s="6" t="s">
        <v>0</v>
      </c>
      <c r="F36" s="24" t="s">
        <v>51</v>
      </c>
      <c r="G36" s="8" t="s">
        <v>2</v>
      </c>
    </row>
    <row r="37" spans="2:7" ht="12.75" customHeight="1" x14ac:dyDescent="0.2">
      <c r="B37" s="7" t="str">
        <f t="shared" si="4"/>
        <v>Sön</v>
      </c>
      <c r="C37" s="4">
        <f t="shared" ref="C37:C41" si="5">C36+7</f>
        <v>44304</v>
      </c>
      <c r="D37" s="5" t="s">
        <v>24</v>
      </c>
      <c r="E37" s="6" t="s">
        <v>0</v>
      </c>
      <c r="F37" s="27" t="s">
        <v>10</v>
      </c>
      <c r="G37" s="8" t="s">
        <v>3</v>
      </c>
    </row>
    <row r="38" spans="2:7" ht="12.75" customHeight="1" x14ac:dyDescent="0.2">
      <c r="B38" s="7" t="str">
        <f t="shared" si="4"/>
        <v>Sön</v>
      </c>
      <c r="C38" s="4">
        <f t="shared" si="5"/>
        <v>44311</v>
      </c>
      <c r="D38" s="5" t="s">
        <v>24</v>
      </c>
      <c r="E38" s="6" t="s">
        <v>0</v>
      </c>
      <c r="F38" s="27" t="s">
        <v>11</v>
      </c>
      <c r="G38" s="8" t="s">
        <v>3</v>
      </c>
    </row>
    <row r="39" spans="2:7" ht="12.75" customHeight="1" x14ac:dyDescent="0.2">
      <c r="B39" s="7" t="str">
        <f t="shared" si="4"/>
        <v>Sön</v>
      </c>
      <c r="C39" s="4">
        <f t="shared" si="5"/>
        <v>44318</v>
      </c>
      <c r="D39" s="5" t="s">
        <v>24</v>
      </c>
      <c r="E39" s="6" t="s">
        <v>0</v>
      </c>
      <c r="F39" s="27" t="s">
        <v>12</v>
      </c>
      <c r="G39" s="8" t="s">
        <v>3</v>
      </c>
    </row>
    <row r="40" spans="2:7" ht="12.75" customHeight="1" x14ac:dyDescent="0.2">
      <c r="B40" s="7" t="str">
        <f t="shared" si="4"/>
        <v>Sön</v>
      </c>
      <c r="C40" s="4">
        <f t="shared" si="5"/>
        <v>44325</v>
      </c>
      <c r="D40" s="5" t="s">
        <v>24</v>
      </c>
      <c r="E40" s="6" t="s">
        <v>0</v>
      </c>
      <c r="F40" s="27" t="s">
        <v>52</v>
      </c>
      <c r="G40" s="8" t="s">
        <v>3</v>
      </c>
    </row>
    <row r="41" spans="2:7" ht="12.75" customHeight="1" x14ac:dyDescent="0.2">
      <c r="B41" s="7" t="str">
        <f t="shared" si="4"/>
        <v>Sön</v>
      </c>
      <c r="C41" s="4">
        <f t="shared" si="5"/>
        <v>44332</v>
      </c>
      <c r="D41" s="5" t="s">
        <v>24</v>
      </c>
      <c r="E41" s="10" t="s">
        <v>0</v>
      </c>
      <c r="F41" s="24" t="s">
        <v>54</v>
      </c>
      <c r="G41" s="1" t="s">
        <v>1</v>
      </c>
    </row>
    <row r="42" spans="2:7" ht="12.75" customHeight="1" thickBot="1" x14ac:dyDescent="0.25">
      <c r="B42" s="9"/>
      <c r="C42" s="23" t="s">
        <v>32</v>
      </c>
      <c r="D42" s="19"/>
      <c r="E42" s="19"/>
      <c r="F42" s="19"/>
      <c r="G42" s="20"/>
    </row>
    <row r="43" spans="2:7" ht="12.75" customHeight="1" x14ac:dyDescent="0.2"/>
  </sheetData>
  <mergeCells count="2">
    <mergeCell ref="B3:E3"/>
    <mergeCell ref="B1:E2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Teorischema 2019-2020</vt:lpstr>
      <vt:lpstr>Teorischema 2020-2021</vt:lpstr>
      <vt:lpstr>'Teorischema 2019-2020'!Utskriftsområde</vt:lpstr>
      <vt:lpstr>'Teorischema 2020-2021'!Utskriftsområde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Liedholm</dc:creator>
  <cp:lastModifiedBy>Ulf Liedholm</cp:lastModifiedBy>
  <cp:lastPrinted>2020-01-03T07:37:56Z</cp:lastPrinted>
  <dcterms:created xsi:type="dcterms:W3CDTF">2014-08-16T08:36:40Z</dcterms:created>
  <dcterms:modified xsi:type="dcterms:W3CDTF">2020-01-05T12:32:45Z</dcterms:modified>
</cp:coreProperties>
</file>